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27523\Desktop\"/>
    </mc:Choice>
  </mc:AlternateContent>
  <xr:revisionPtr revIDLastSave="0" documentId="8_{73B693EC-4E2D-4F3C-AD94-DF0AB1C6B8F4}" xr6:coauthVersionLast="47" xr6:coauthVersionMax="47" xr10:uidLastSave="{00000000-0000-0000-0000-000000000000}"/>
  <bookViews>
    <workbookView xWindow="-120" yWindow="-120" windowWidth="29040" windowHeight="15840" tabRatio="511" xr2:uid="{00000000-000D-0000-FFFF-FFFF00000000}"/>
  </bookViews>
  <sheets>
    <sheet name="Planilha de Pontuação" sheetId="1" r:id="rId1"/>
    <sheet name="Base de Dados" sheetId="3" state="hidden" r:id="rId2"/>
    <sheet name="Resumo dos Pontos" sheetId="2" r:id="rId3"/>
  </sheets>
  <definedNames>
    <definedName name="_xlnm.Print_Area" localSheetId="0">'Planilha de Pontuação'!$A$1:$E$90</definedName>
  </definedNames>
  <calcPr calcId="181029"/>
</workbook>
</file>

<file path=xl/calcChain.xml><?xml version="1.0" encoding="utf-8"?>
<calcChain xmlns="http://schemas.openxmlformats.org/spreadsheetml/2006/main">
  <c r="F30" i="1" l="1"/>
  <c r="F48" i="1"/>
  <c r="F61" i="1"/>
  <c r="F60" i="1"/>
  <c r="F57" i="1"/>
  <c r="F55" i="1"/>
  <c r="F54" i="1"/>
  <c r="F53" i="1"/>
  <c r="F52" i="1"/>
  <c r="F50" i="1"/>
  <c r="F49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4" i="1"/>
  <c r="F23" i="1"/>
  <c r="F22" i="1"/>
  <c r="F21" i="1"/>
  <c r="F20" i="1"/>
  <c r="A13" i="2"/>
  <c r="A7" i="2"/>
  <c r="A10" i="2"/>
  <c r="A4" i="2"/>
  <c r="A1" i="2"/>
  <c r="A21" i="1"/>
  <c r="A22" i="1" s="1"/>
  <c r="A23" i="1" s="1"/>
  <c r="A24" i="1" s="1"/>
  <c r="A25" i="1" s="1"/>
  <c r="A53" i="1"/>
  <c r="A54" i="1"/>
  <c r="A55" i="1" s="1"/>
  <c r="E14" i="2" l="1"/>
  <c r="H14" i="2" s="1"/>
  <c r="E5" i="2"/>
  <c r="H5" i="2" s="1"/>
  <c r="E11" i="2"/>
  <c r="H11" i="2" s="1"/>
  <c r="E8" i="2"/>
  <c r="H8" i="2" s="1"/>
  <c r="F64" i="1"/>
  <c r="D9" i="1" s="1"/>
  <c r="E2" i="2"/>
  <c r="H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Ribeiro Lourenço</author>
  </authors>
  <commentList>
    <comment ref="A20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Escolher apenas uma opção entre os itens do 1 ao 4</t>
        </r>
      </text>
    </comment>
    <comment ref="C32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Selecionar apenas uma opção entre "Abaixo de 200 pessoas e Acima de 1200"</t>
        </r>
      </text>
    </comment>
    <comment ref="C3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Selecionar apenas uma opção entre "1° Edição e Acima da 3° Edição"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0" authorId="0" shapeId="0" xr:uid="{0EF171A1-2E3D-4EF6-915A-B15254DD7EB2}">
      <text>
        <r>
          <rPr>
            <b/>
            <sz val="9"/>
            <color indexed="81"/>
            <rFont val="Segoe UI"/>
            <family val="2"/>
          </rPr>
          <t>Selecionar apenas uma opção entre "De 2 a 3 dias" e "Acima de 4 dias"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3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Selecionar apenas uma opção entre "Regional e Internacional"</t>
        </r>
      </text>
    </comment>
    <comment ref="C47" authorId="0" shapeId="0" xr:uid="{75B57DDA-27BB-42E6-AE76-4AD6F5FA2486}">
      <text>
        <r>
          <rPr>
            <b/>
            <sz val="9"/>
            <color indexed="81"/>
            <rFont val="Segoe UI"/>
            <family val="2"/>
          </rPr>
          <t>Selecionar apenas uma opção entre "Assessoria de imprensa" ou "Ações pós-evento"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<sst xmlns="http://schemas.openxmlformats.org/spreadsheetml/2006/main" count="102" uniqueCount="90">
  <si>
    <t>CRITÉRIOS</t>
  </si>
  <si>
    <t>A- POSICIONAMENTO ESTRATÉGICO</t>
  </si>
  <si>
    <t>COMPROVAÇÃO</t>
  </si>
  <si>
    <t>PONTUAÇÃO</t>
  </si>
  <si>
    <t>PESO</t>
  </si>
  <si>
    <t>Consolidação do destino Ponta Grossa como importante centro de turismo de eventos em âmbito regional – raio de 100 km</t>
  </si>
  <si>
    <t>Consolidação do destino Ponta Grossa como importante centro no Estado do Paraná</t>
  </si>
  <si>
    <t>Consolidação do destino Ponta Grossa como importante centro de turismo de eventos em âmbito nacional</t>
  </si>
  <si>
    <t>Consolidação do destino Ponta Grossa como importante centro de turismo de eventos em âmbito internacional</t>
  </si>
  <si>
    <t>Local de realização do evento</t>
  </si>
  <si>
    <t>Comprovação de reserva do local e data que comprove que o evento inscrito será realizado em Ponta Grossa com potencial turístico.</t>
  </si>
  <si>
    <t>Potencial do evento</t>
  </si>
  <si>
    <t>Evento para discussão de temas específicos para o desenvolvimento do turismo</t>
  </si>
  <si>
    <t>Evento inovador</t>
  </si>
  <si>
    <t>Capacidade de ampliação do mercado de trabalho, geração de emprego e/ou novas ocupações</t>
  </si>
  <si>
    <t>Proposta do evento que justifique e comprove a capacidade de ampliação do mercado de trabalho, geração de emprego e/ou novas ocupações.</t>
  </si>
  <si>
    <t>Consistência do projeto</t>
  </si>
  <si>
    <t>Capacidade de promover a qualificação e/ou a estruturação dos produtos e segmentos turísticos</t>
  </si>
  <si>
    <t>Capacidade de promover o incremento dos produtos turísticos em Ponta Grossa</t>
  </si>
  <si>
    <t>Presença de turistas no evento</t>
  </si>
  <si>
    <t>Comprovações das ofertas e parcerias com entidades locais, como o Convention Bureau, operadores/agente de viagem, declarações de proprietários de meios de hospedagem da região onde o evento será realizado, entre outros documentos que justifique e comprove a presença e origem de turistas no evento.</t>
  </si>
  <si>
    <t>Incentivo ao aumento do tempo médio de permanência de turistas em Ponta Grossa</t>
  </si>
  <si>
    <t>Ações realizadas além das estabelecidas na lei como contrapartida que impactem a imagem e divulgação de Ponta Grossa</t>
  </si>
  <si>
    <t>Porte do evento</t>
  </si>
  <si>
    <r>
      <t xml:space="preserve">Proposta que justifique e comprove o público estimado. </t>
    </r>
    <r>
      <rPr>
        <b/>
        <sz val="8"/>
        <color rgb="FFFF0000"/>
        <rFont val="Arial"/>
        <family val="2"/>
      </rPr>
      <t>200 a 400 pessoas</t>
    </r>
  </si>
  <si>
    <r>
      <t xml:space="preserve">Proposta que justifique e comprove o público estimado. </t>
    </r>
    <r>
      <rPr>
        <b/>
        <sz val="8"/>
        <color rgb="FFFF0000"/>
        <rFont val="Arial"/>
        <family val="2"/>
      </rPr>
      <t>Acima de 1200 pessoas</t>
    </r>
  </si>
  <si>
    <r>
      <t xml:space="preserve">Proposta que justifique e comprove o público estimado. </t>
    </r>
    <r>
      <rPr>
        <b/>
        <sz val="8"/>
        <color rgb="FFFF0000"/>
        <rFont val="Arial"/>
        <family val="2"/>
      </rPr>
      <t>800 a 1200 pessoas</t>
    </r>
  </si>
  <si>
    <r>
      <t xml:space="preserve">Proposta que justifique e comprove o público estimado. </t>
    </r>
    <r>
      <rPr>
        <b/>
        <sz val="8"/>
        <color rgb="FFFF0000"/>
        <rFont val="Arial"/>
        <family val="2"/>
      </rPr>
      <t>400 a 800 pessoas</t>
    </r>
  </si>
  <si>
    <t>Edições anteriores</t>
  </si>
  <si>
    <r>
      <t xml:space="preserve">Proposta que justifique e comprove a quantidade de edições já realizadas do evento inscrito. </t>
    </r>
    <r>
      <rPr>
        <b/>
        <sz val="8"/>
        <color rgb="FFFF0000"/>
        <rFont val="Arial"/>
        <family val="2"/>
      </rPr>
      <t>1ª Edição</t>
    </r>
  </si>
  <si>
    <r>
      <t xml:space="preserve">Proposta que justifique e comprove a quantidade de edições já realizadas do evento inscrito. </t>
    </r>
    <r>
      <rPr>
        <b/>
        <sz val="8"/>
        <color rgb="FFFF0000"/>
        <rFont val="Arial"/>
        <family val="2"/>
      </rPr>
      <t>2ª a 3ª edição</t>
    </r>
  </si>
  <si>
    <r>
      <t xml:space="preserve">Proposta que justifique e comprove a quantidade de edições já realizadas do evento inscrito. </t>
    </r>
    <r>
      <rPr>
        <b/>
        <sz val="8"/>
        <color rgb="FFFF0000"/>
        <rFont val="Arial"/>
        <family val="2"/>
      </rPr>
      <t>Acima da 3ª edição</t>
    </r>
  </si>
  <si>
    <r>
      <t xml:space="preserve">Proposta que justifique e comprove a duração do evento. </t>
    </r>
    <r>
      <rPr>
        <b/>
        <sz val="8"/>
        <color rgb="FFFF0000"/>
        <rFont val="Arial"/>
        <family val="2"/>
      </rPr>
      <t>De 2 a 3 dias</t>
    </r>
  </si>
  <si>
    <r>
      <t xml:space="preserve">Proposta que justifique e comprove a duração do evento. </t>
    </r>
    <r>
      <rPr>
        <b/>
        <sz val="8"/>
        <color rgb="FFFF0000"/>
        <rFont val="Arial"/>
        <family val="2"/>
      </rPr>
      <t>Acima de 4 dias</t>
    </r>
  </si>
  <si>
    <t>Participação de congressistas, palestrantes, artistas e/ou esportistas de expressão:</t>
  </si>
  <si>
    <r>
      <t xml:space="preserve">Proposta e programação que justifique e comprove as ações ofertadas </t>
    </r>
    <r>
      <rPr>
        <b/>
        <sz val="8"/>
        <color rgb="FFFF0000"/>
        <rFont val="Arial"/>
        <family val="2"/>
      </rPr>
      <t>Regional – raio de 100 km</t>
    </r>
  </si>
  <si>
    <r>
      <t xml:space="preserve">Proposta e programação que justifique e comprove as ações ofertadas </t>
    </r>
    <r>
      <rPr>
        <b/>
        <sz val="8"/>
        <color rgb="FFFF0000"/>
        <rFont val="Arial"/>
        <family val="2"/>
      </rPr>
      <t>Estadual</t>
    </r>
  </si>
  <si>
    <r>
      <t xml:space="preserve">Proposta e programação que justifique e comprove as ações ofertadas </t>
    </r>
    <r>
      <rPr>
        <b/>
        <sz val="8"/>
        <color rgb="FFFF0000"/>
        <rFont val="Arial"/>
        <family val="2"/>
      </rPr>
      <t>Nacional</t>
    </r>
  </si>
  <si>
    <r>
      <t xml:space="preserve">Proposta e programação que justifique e comprove as ações ofertadas </t>
    </r>
    <r>
      <rPr>
        <b/>
        <sz val="8"/>
        <color rgb="FFFF0000"/>
        <rFont val="Arial"/>
        <family val="2"/>
      </rPr>
      <t>Internacional</t>
    </r>
  </si>
  <si>
    <t>Universalização do acesso e acessibilidade do evento ao público</t>
  </si>
  <si>
    <t>Valorização do comércio e serviços de Ponta Grossa estimulando o crescimento e aprimoramento da mão de obra local e do mercado de eventos da cidade</t>
  </si>
  <si>
    <t>De 170 - 199 pontos</t>
  </si>
  <si>
    <t>De 140 - 169 pontos</t>
  </si>
  <si>
    <t>De 126 - 130 pontos</t>
  </si>
  <si>
    <t>De 131 - 139 pontos</t>
  </si>
  <si>
    <t>De 120 - 125 pontos</t>
  </si>
  <si>
    <t>PONTUAÇÃO GERAL ATINGIDA</t>
  </si>
  <si>
    <t>PONTUAÇÃO MÁXIMA:</t>
  </si>
  <si>
    <t>% DE APROVEITAMENTO</t>
  </si>
  <si>
    <t>Assinatura dos Conselheiros</t>
  </si>
  <si>
    <t>Nome</t>
  </si>
  <si>
    <t>Assinatura</t>
  </si>
  <si>
    <t>Entidade</t>
  </si>
  <si>
    <t>Planilha desenvolvida por: Emerson Ribeiro Lourenço</t>
  </si>
  <si>
    <t>Apresentação em reunião do COMTUR e projeto contendo: clareza, objetividade e suficiência das informações contidas no projeto, que deverão expressar com nitidez o que se quer realizar; detalhamento das etapas do projeto, ações de promoção e Marketing de Ponta Grossa e programação do evento, que permita a visualização, passo a passo, das ações essenciais à sua execução, bem como o envolvimento do turismólogo em todas as etapas.</t>
  </si>
  <si>
    <t xml:space="preserve">Cadastro no calendário oficial de eventos </t>
  </si>
  <si>
    <t>Calendário de eventos oficial conforme abrangência do evento</t>
  </si>
  <si>
    <t>Promoção de Ponta Grossa como destino turístico</t>
  </si>
  <si>
    <t>Ações de marketing extras e específicas para promover Ponta Grossa como destino turístico</t>
  </si>
  <si>
    <t xml:space="preserve">Pessoas envolvidas </t>
  </si>
  <si>
    <t>Ações voltadas a comunidade local</t>
  </si>
  <si>
    <t>Capacitação, qualificação ou mobilização que envolvam a comunidade em ações voltadas para a preservação do meio ambiente, valoirzação do patrimônio cultural de Ponta Grossa e/ou formação de mão-de-obra local</t>
  </si>
  <si>
    <t>Proposta que contemple estratégias objetivas e eficazes de facilitação de acesso ao evento, beneficiando públicos de diversas naturezas nas diferentes áreas.</t>
  </si>
  <si>
    <r>
      <t xml:space="preserve">Apresentação e projeto escrito que justifique e comprove que o destino turístico Ponta Grossa está sendo promovido em âmbito </t>
    </r>
    <r>
      <rPr>
        <b/>
        <sz val="8"/>
        <color rgb="FFFF0000"/>
        <rFont val="Arial"/>
        <family val="2"/>
      </rPr>
      <t>regional</t>
    </r>
    <r>
      <rPr>
        <b/>
        <sz val="8"/>
        <rFont val="Arial"/>
        <family val="2"/>
        <charset val="1"/>
      </rPr>
      <t xml:space="preserve"> por meio da realização do evento.</t>
    </r>
  </si>
  <si>
    <r>
      <t xml:space="preserve">Apresentação e projeto escrito que justifique e comprove que o destino turístico Ponta Grossa está sendo promovido em âmbito </t>
    </r>
    <r>
      <rPr>
        <b/>
        <sz val="8"/>
        <color rgb="FFFF0000"/>
        <rFont val="Arial"/>
        <family val="2"/>
      </rPr>
      <t>estadual</t>
    </r>
    <r>
      <rPr>
        <b/>
        <sz val="8"/>
        <rFont val="Arial"/>
        <family val="2"/>
        <charset val="1"/>
      </rPr>
      <t xml:space="preserve"> por meio da realização do evento.</t>
    </r>
  </si>
  <si>
    <r>
      <t xml:space="preserve">Apresentação e projeto escrito que justifique e comprove que o destino turístico Ponta Grossa está sendo promovido em âmbito </t>
    </r>
    <r>
      <rPr>
        <b/>
        <sz val="8"/>
        <color rgb="FFFF0000"/>
        <rFont val="Arial"/>
        <family val="2"/>
      </rPr>
      <t>nacional</t>
    </r>
    <r>
      <rPr>
        <b/>
        <sz val="8"/>
        <rFont val="Arial"/>
        <family val="2"/>
        <charset val="1"/>
      </rPr>
      <t xml:space="preserve"> por meio da realização do evento.</t>
    </r>
  </si>
  <si>
    <r>
      <t xml:space="preserve">Apresentação e projeto escrito que justifique e comprove que o destino turístico Ponta Grossa está sendo promovido em âmbito </t>
    </r>
    <r>
      <rPr>
        <b/>
        <sz val="8"/>
        <color rgb="FFFF0000"/>
        <rFont val="Arial"/>
        <family val="2"/>
      </rPr>
      <t>internacional</t>
    </r>
    <r>
      <rPr>
        <b/>
        <sz val="8"/>
        <rFont val="Arial"/>
        <family val="2"/>
        <charset val="1"/>
      </rPr>
      <t xml:space="preserve"> por meio da realização do evento.</t>
    </r>
  </si>
  <si>
    <t/>
  </si>
  <si>
    <t>Rodada de negócios e similares</t>
  </si>
  <si>
    <r>
      <t xml:space="preserve">Proposta que justifique e comprove o público estimado. </t>
    </r>
    <r>
      <rPr>
        <b/>
        <sz val="8"/>
        <color rgb="FFFF0000"/>
        <rFont val="Arial"/>
        <family val="2"/>
      </rPr>
      <t>Até 200 pessoas</t>
    </r>
  </si>
  <si>
    <r>
      <t xml:space="preserve">Plano apresentando os canais de comunicação e campanha publicitária contendo com status "apoio" as logomarcas oficiais da SETUR, COMTUR e da Prefeitura Municipal e a logomarca turística do município, bem como veicular o vídeo turistico institucional e </t>
    </r>
    <r>
      <rPr>
        <b/>
        <sz val="8"/>
        <color rgb="FFFF0000"/>
        <rFont val="Arial"/>
        <family val="2"/>
      </rPr>
      <t>assessoria de imprensa</t>
    </r>
  </si>
  <si>
    <r>
      <t xml:space="preserve">Plano apresentando os canais de comunicação e campanha publicitária contendo com status "apoio" as logomarcas oficiais da SETUR, COMTUR e da Prefeitura Municipal e a logomarca turística do município, bem como veicular o vídeo turistico institucional e assessoria de imprensa, </t>
    </r>
    <r>
      <rPr>
        <b/>
        <sz val="8"/>
        <color rgb="FFFF0000"/>
        <rFont val="Arial"/>
        <family val="2"/>
      </rPr>
      <t>relações públicas e ações pós-evento</t>
    </r>
  </si>
  <si>
    <r>
      <t xml:space="preserve">Relevância das contrapartidas oferecidas para a promoção do produto turístico Ponta Grossa </t>
    </r>
    <r>
      <rPr>
        <b/>
        <sz val="8"/>
        <rFont val="Arial"/>
        <family val="2"/>
      </rPr>
      <t>durante o evento</t>
    </r>
    <r>
      <rPr>
        <sz val="8"/>
        <rFont val="Arial"/>
        <family val="2"/>
        <charset val="1"/>
      </rPr>
      <t>.</t>
    </r>
  </si>
  <si>
    <t>Ofertas de cursos específicos para qualificação</t>
  </si>
  <si>
    <t>Termo de parceria com entidades organizadas que fornecem produtos e/ou serviços.</t>
  </si>
  <si>
    <t>Ações que comprovem o estimulo/incentivo à permanência de turistas com período livre no evento</t>
  </si>
  <si>
    <t>Acima de 350 pontos</t>
  </si>
  <si>
    <t>De 301 - 350 pontos</t>
  </si>
  <si>
    <t>De 250 - 300 pontos</t>
  </si>
  <si>
    <t>De 200 - 249 pontos</t>
  </si>
  <si>
    <t>Duração do Evento</t>
  </si>
  <si>
    <t>Plano de Mídia</t>
  </si>
  <si>
    <t>PONTUAÇÃO ATINGIDA:</t>
  </si>
  <si>
    <t>B - IMPORTÂNCIA DO EVENTO</t>
  </si>
  <si>
    <t>C - REPERCUSSÃOE IMAGEM</t>
  </si>
  <si>
    <t>D - REPRESENTATIVIDADE PARA O DESENVOLVIMENTO TURÍSTICO DE PONTA GROSSA</t>
  </si>
  <si>
    <t>E - SUSTENTABILIDADE E ASPECTOS SOCIAIS DO TURISMO</t>
  </si>
  <si>
    <t xml:space="preserve">NOME DO EVENTO: </t>
  </si>
  <si>
    <t xml:space="preserve">Local do Evento: </t>
  </si>
  <si>
    <t xml:space="preserve">Data do Evento: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</si>
</sst>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###0.00;###0.00"/>
    <numFmt numFmtId="166" formatCode="###0;###0"/>
  </numFmts>
  <fonts count="24" x14ac:knownFonts="1">
    <font>
      <sz val="10"/>
      <name val="Arial"/>
      <family val="2"/>
    </font>
    <font>
      <sz val="10"/>
      <color indexed="8"/>
      <name val="Times New Roman"/>
      <family val="1"/>
      <charset val="1"/>
    </font>
    <font>
      <b/>
      <sz val="20"/>
      <name val="Arial"/>
      <family val="2"/>
    </font>
    <font>
      <b/>
      <sz val="12"/>
      <color indexed="9"/>
      <name val="Arial"/>
      <family val="2"/>
      <charset val="1"/>
    </font>
    <font>
      <b/>
      <sz val="8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</font>
    <font>
      <sz val="10"/>
      <color indexed="10"/>
      <name val="Times New Roman"/>
      <family val="1"/>
      <charset val="1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  <charset val="1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gradientFill type="path">
        <stop position="0">
          <color theme="0"/>
        </stop>
        <stop position="1">
          <color theme="0" tint="-0.1490218817712943"/>
        </stop>
      </gradientFill>
    </fill>
    <fill>
      <gradientFill type="path">
        <stop position="0">
          <color theme="6" tint="0.80001220740379042"/>
        </stop>
        <stop position="1">
          <color theme="3" tint="-0.49803155613879818"/>
        </stop>
      </gradientFill>
    </fill>
    <fill>
      <gradientFill type="path">
        <stop position="0">
          <color theme="3" tint="0.40000610370189521"/>
        </stop>
        <stop position="1">
          <color theme="3" tint="0.80001220740379042"/>
        </stop>
      </gradient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9" fontId="9" fillId="0" borderId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justify" vertical="center" wrapText="1"/>
    </xf>
    <xf numFmtId="0" fontId="5" fillId="0" borderId="0" xfId="0" applyFont="1"/>
    <xf numFmtId="165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13" fillId="4" borderId="9" xfId="1" applyBorder="1" applyAlignment="1" applyProtection="1">
      <alignment horizontal="center" vertical="center"/>
    </xf>
    <xf numFmtId="164" fontId="13" fillId="4" borderId="10" xfId="1" applyNumberFormat="1" applyBorder="1" applyAlignment="1" applyProtection="1">
      <alignment horizontal="center" vertical="center"/>
    </xf>
    <xf numFmtId="0" fontId="14" fillId="5" borderId="11" xfId="2" applyBorder="1" applyAlignment="1" applyProtection="1">
      <alignment horizontal="center" vertical="center"/>
    </xf>
    <xf numFmtId="164" fontId="14" fillId="5" borderId="12" xfId="2" applyNumberFormat="1" applyBorder="1" applyAlignment="1" applyProtection="1">
      <alignment horizontal="center" vertical="center"/>
    </xf>
    <xf numFmtId="0" fontId="14" fillId="5" borderId="13" xfId="2" applyBorder="1" applyAlignment="1" applyProtection="1">
      <alignment horizontal="center" vertical="center"/>
    </xf>
    <xf numFmtId="164" fontId="14" fillId="5" borderId="14" xfId="2" applyNumberFormat="1" applyBorder="1" applyAlignment="1" applyProtection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9" borderId="13" xfId="0" applyFont="1" applyFill="1" applyBorder="1"/>
    <xf numFmtId="0" fontId="5" fillId="9" borderId="17" xfId="0" applyFont="1" applyFill="1" applyBorder="1"/>
    <xf numFmtId="9" fontId="9" fillId="9" borderId="14" xfId="3" applyFill="1" applyBorder="1" applyProtection="1"/>
    <xf numFmtId="0" fontId="17" fillId="0" borderId="19" xfId="2" applyFont="1" applyFill="1" applyBorder="1" applyAlignment="1" applyProtection="1">
      <alignment horizontal="center" vertical="center"/>
    </xf>
    <xf numFmtId="164" fontId="17" fillId="0" borderId="19" xfId="2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7" fillId="0" borderId="20" xfId="2" applyFont="1" applyFill="1" applyBorder="1" applyAlignment="1" applyProtection="1">
      <alignment horizontal="center" vertical="center"/>
    </xf>
    <xf numFmtId="0" fontId="18" fillId="0" borderId="8" xfId="1" applyFont="1" applyFill="1" applyBorder="1" applyAlignment="1" applyProtection="1">
      <alignment horizontal="center" vertical="center"/>
    </xf>
    <xf numFmtId="164" fontId="17" fillId="0" borderId="20" xfId="2" applyNumberFormat="1" applyFont="1" applyFill="1" applyBorder="1" applyAlignment="1" applyProtection="1">
      <alignment horizontal="center" vertical="center"/>
    </xf>
    <xf numFmtId="164" fontId="18" fillId="0" borderId="8" xfId="1" applyNumberFormat="1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left" vertical="center"/>
    </xf>
    <xf numFmtId="0" fontId="3" fillId="7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9" fontId="9" fillId="0" borderId="0" xfId="3" applyProtection="1"/>
    <xf numFmtId="9" fontId="9" fillId="0" borderId="0" xfId="3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5" fontId="4" fillId="0" borderId="21" xfId="0" applyNumberFormat="1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5" fillId="9" borderId="17" xfId="0" quotePrefix="1" applyFont="1" applyFill="1" applyBorder="1"/>
    <xf numFmtId="0" fontId="23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66" fontId="4" fillId="0" borderId="34" xfId="0" applyNumberFormat="1" applyFont="1" applyBorder="1" applyAlignment="1">
      <alignment horizontal="center" vertical="center" wrapText="1"/>
    </xf>
    <xf numFmtId="166" fontId="4" fillId="0" borderId="31" xfId="0" applyNumberFormat="1" applyFont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66" fontId="4" fillId="0" borderId="23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6" fontId="4" fillId="0" borderId="6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2" fillId="8" borderId="3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</cellXfs>
  <cellStyles count="4">
    <cellStyle name="Bom" xfId="1" builtinId="26"/>
    <cellStyle name="Neutro" xfId="2" builtinId="28"/>
    <cellStyle name="Normal" xfId="0" builtinId="0"/>
    <cellStyle name="Porcentagem" xfId="3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17300" cy="466725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1417300" cy="4667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Critérios de Análise para</a:t>
          </a:r>
          <a:r>
            <a:rPr lang="pt-BR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Aprovação sobre benefício - LEI n° 12.066/2014 - para incentivadores de eventos geradores de fluxos turísticos no município de Ponta Grossa</a:t>
          </a:r>
          <a:endParaRPr lang="pt-BR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2</xdr:col>
      <xdr:colOff>63501</xdr:colOff>
      <xdr:row>1</xdr:row>
      <xdr:rowOff>50800</xdr:rowOff>
    </xdr:from>
    <xdr:to>
      <xdr:col>2</xdr:col>
      <xdr:colOff>2838451</xdr:colOff>
      <xdr:row>1</xdr:row>
      <xdr:rowOff>442686</xdr:rowOff>
    </xdr:to>
    <xdr:pic>
      <xdr:nvPicPr>
        <xdr:cNvPr id="10" name="Imagem 1" descr="LOGO transparent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1" y="546100"/>
          <a:ext cx="2774950" cy="391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1068483</xdr:colOff>
      <xdr:row>88</xdr:row>
      <xdr:rowOff>80684</xdr:rowOff>
    </xdr:from>
    <xdr:ext cx="345206" cy="168089"/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4233" y="35332709"/>
          <a:ext cx="345206" cy="1680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240"/>
  <sheetViews>
    <sheetView showGridLines="0" tabSelected="1" zoomScale="130" zoomScaleNormal="130" zoomScalePageLayoutView="55" workbookViewId="0">
      <selection activeCell="D14" sqref="D14"/>
    </sheetView>
  </sheetViews>
  <sheetFormatPr defaultColWidth="0" defaultRowHeight="37.35" customHeight="1" zeroHeight="1" x14ac:dyDescent="0.2"/>
  <cols>
    <col min="1" max="1" width="5.140625" style="1" bestFit="1" customWidth="1"/>
    <col min="2" max="2" width="58.5703125" style="2" bestFit="1" customWidth="1"/>
    <col min="3" max="3" width="73.42578125" style="3" bestFit="1" customWidth="1"/>
    <col min="4" max="4" width="16.140625" style="1" bestFit="1" customWidth="1"/>
    <col min="5" max="5" width="15" style="4" customWidth="1"/>
    <col min="6" max="9" width="8.42578125" style="1" customWidth="1"/>
    <col min="10" max="16384" width="8.42578125" style="1" hidden="1"/>
  </cols>
  <sheetData>
    <row r="1" spans="1:5" ht="39" customHeight="1" x14ac:dyDescent="0.2">
      <c r="A1" s="111"/>
      <c r="B1" s="111"/>
      <c r="C1" s="111"/>
      <c r="D1" s="111"/>
      <c r="E1" s="111"/>
    </row>
    <row r="2" spans="1:5" ht="39" customHeight="1" x14ac:dyDescent="0.2">
      <c r="A2" s="13"/>
      <c r="B2" s="13"/>
      <c r="C2" s="13"/>
      <c r="D2" s="13"/>
      <c r="E2" s="13"/>
    </row>
    <row r="3" spans="1:5" ht="15" customHeight="1" x14ac:dyDescent="0.2">
      <c r="B3" s="123"/>
      <c r="C3" s="123"/>
      <c r="D3" s="123"/>
    </row>
    <row r="4" spans="1:5" ht="15" customHeight="1" x14ac:dyDescent="0.2">
      <c r="B4" s="123" t="s">
        <v>87</v>
      </c>
      <c r="C4" s="123"/>
      <c r="D4" s="123"/>
    </row>
    <row r="5" spans="1:5" ht="15" customHeight="1" x14ac:dyDescent="0.2">
      <c r="B5" s="123" t="s">
        <v>88</v>
      </c>
      <c r="C5" s="123"/>
      <c r="D5" s="123"/>
    </row>
    <row r="6" spans="1:5" ht="15" customHeight="1" x14ac:dyDescent="0.2">
      <c r="B6" s="123" t="s">
        <v>89</v>
      </c>
      <c r="C6" s="123"/>
      <c r="D6" s="123"/>
    </row>
    <row r="7" spans="1:5" ht="8.25" customHeight="1" thickBot="1" x14ac:dyDescent="0.25">
      <c r="B7" s="4"/>
      <c r="C7" s="4"/>
      <c r="D7" s="4"/>
    </row>
    <row r="8" spans="1:5" ht="15" customHeight="1" thickBot="1" x14ac:dyDescent="0.25">
      <c r="B8" s="15" t="s">
        <v>76</v>
      </c>
      <c r="C8" s="16">
        <v>100000</v>
      </c>
      <c r="D8" s="117" t="s">
        <v>46</v>
      </c>
      <c r="E8" s="118"/>
    </row>
    <row r="9" spans="1:5" ht="15" customHeight="1" x14ac:dyDescent="0.2">
      <c r="B9" s="17" t="s">
        <v>77</v>
      </c>
      <c r="C9" s="18">
        <v>65000</v>
      </c>
      <c r="D9" s="119">
        <f>F64</f>
        <v>0</v>
      </c>
      <c r="E9" s="120"/>
    </row>
    <row r="10" spans="1:5" ht="15" customHeight="1" thickBot="1" x14ac:dyDescent="0.25">
      <c r="B10" s="17" t="s">
        <v>78</v>
      </c>
      <c r="C10" s="18">
        <v>60000</v>
      </c>
      <c r="D10" s="121"/>
      <c r="E10" s="122"/>
    </row>
    <row r="11" spans="1:5" ht="15" customHeight="1" x14ac:dyDescent="0.2">
      <c r="B11" s="17" t="s">
        <v>79</v>
      </c>
      <c r="C11" s="18">
        <v>55000</v>
      </c>
      <c r="D11" s="4"/>
    </row>
    <row r="12" spans="1:5" ht="15" customHeight="1" x14ac:dyDescent="0.2">
      <c r="B12" s="17" t="s">
        <v>41</v>
      </c>
      <c r="C12" s="18">
        <v>50000</v>
      </c>
      <c r="D12" s="4"/>
    </row>
    <row r="13" spans="1:5" ht="15" customHeight="1" x14ac:dyDescent="0.2">
      <c r="B13" s="17" t="s">
        <v>42</v>
      </c>
      <c r="C13" s="18">
        <v>45000</v>
      </c>
      <c r="D13" s="4"/>
    </row>
    <row r="14" spans="1:5" ht="15" customHeight="1" x14ac:dyDescent="0.2">
      <c r="B14" s="17" t="s">
        <v>44</v>
      </c>
      <c r="C14" s="18">
        <v>35000</v>
      </c>
      <c r="D14" s="4"/>
    </row>
    <row r="15" spans="1:5" ht="15" customHeight="1" x14ac:dyDescent="0.2">
      <c r="B15" s="17" t="s">
        <v>43</v>
      </c>
      <c r="C15" s="18">
        <v>25000</v>
      </c>
      <c r="D15" s="4"/>
    </row>
    <row r="16" spans="1:5" ht="15" customHeight="1" thickBot="1" x14ac:dyDescent="0.25">
      <c r="B16" s="19" t="s">
        <v>45</v>
      </c>
      <c r="C16" s="20">
        <v>20000</v>
      </c>
      <c r="D16" s="4"/>
    </row>
    <row r="17" spans="1:71" ht="3.75" customHeight="1" x14ac:dyDescent="0.2"/>
    <row r="18" spans="1:71" s="4" customFormat="1" ht="15.75" customHeight="1" x14ac:dyDescent="0.2">
      <c r="A18" s="112" t="s">
        <v>0</v>
      </c>
      <c r="B18" s="113"/>
      <c r="C18" s="14" t="s">
        <v>2</v>
      </c>
      <c r="D18" s="36" t="s">
        <v>3</v>
      </c>
      <c r="E18" s="14" t="s">
        <v>4</v>
      </c>
    </row>
    <row r="19" spans="1:71" s="4" customFormat="1" ht="16.5" thickBot="1" x14ac:dyDescent="0.25">
      <c r="A19" s="114" t="s">
        <v>1</v>
      </c>
      <c r="B19" s="115"/>
      <c r="C19" s="115"/>
      <c r="D19" s="115"/>
      <c r="E19" s="116"/>
    </row>
    <row r="20" spans="1:71" ht="22.5" x14ac:dyDescent="0.2">
      <c r="A20" s="46">
        <v>1</v>
      </c>
      <c r="B20" s="80" t="s">
        <v>5</v>
      </c>
      <c r="C20" s="47" t="s">
        <v>63</v>
      </c>
      <c r="D20" s="79"/>
      <c r="E20" s="59">
        <v>1</v>
      </c>
      <c r="F20" s="21">
        <f t="shared" ref="F20:F29" si="0">D20*E20</f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22.5" x14ac:dyDescent="0.2">
      <c r="A21" s="48">
        <f>A20+1</f>
        <v>2</v>
      </c>
      <c r="B21" s="12" t="s">
        <v>6</v>
      </c>
      <c r="C21" s="7" t="s">
        <v>64</v>
      </c>
      <c r="D21" s="63"/>
      <c r="E21" s="60">
        <v>1</v>
      </c>
      <c r="F21" s="21">
        <f t="shared" si="0"/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22.5" x14ac:dyDescent="0.2">
      <c r="A22" s="48">
        <f t="shared" ref="A22:A55" si="1">A21+1</f>
        <v>3</v>
      </c>
      <c r="B22" s="12" t="s">
        <v>7</v>
      </c>
      <c r="C22" s="7" t="s">
        <v>65</v>
      </c>
      <c r="D22" s="63"/>
      <c r="E22" s="60">
        <v>1</v>
      </c>
      <c r="F22" s="21">
        <f t="shared" si="0"/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23.25" thickBot="1" x14ac:dyDescent="0.25">
      <c r="A23" s="49">
        <f t="shared" si="1"/>
        <v>4</v>
      </c>
      <c r="B23" s="81" t="s">
        <v>8</v>
      </c>
      <c r="C23" s="50" t="s">
        <v>66</v>
      </c>
      <c r="D23" s="77"/>
      <c r="E23" s="61">
        <v>1</v>
      </c>
      <c r="F23" s="21">
        <f t="shared" si="0"/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22.5" x14ac:dyDescent="0.2">
      <c r="A24" s="42">
        <f t="shared" si="1"/>
        <v>5</v>
      </c>
      <c r="B24" s="58" t="s">
        <v>9</v>
      </c>
      <c r="C24" s="43" t="s">
        <v>10</v>
      </c>
      <c r="D24" s="62"/>
      <c r="E24" s="62">
        <v>4</v>
      </c>
      <c r="F24" s="21">
        <f t="shared" si="0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2.75" x14ac:dyDescent="0.2">
      <c r="A25" s="84">
        <f>A24+1</f>
        <v>6</v>
      </c>
      <c r="B25" s="127" t="s">
        <v>11</v>
      </c>
      <c r="C25" s="7" t="s">
        <v>12</v>
      </c>
      <c r="D25" s="63"/>
      <c r="E25" s="63">
        <v>4</v>
      </c>
      <c r="F25" s="21">
        <f t="shared" si="0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s="8" customFormat="1" ht="12.75" x14ac:dyDescent="0.2">
      <c r="A26" s="85"/>
      <c r="B26" s="128"/>
      <c r="C26" s="7" t="s">
        <v>68</v>
      </c>
      <c r="D26" s="63"/>
      <c r="E26" s="63">
        <v>7</v>
      </c>
      <c r="F26" s="21">
        <f t="shared" si="0"/>
        <v>0</v>
      </c>
    </row>
    <row r="27" spans="1:71" ht="12.75" x14ac:dyDescent="0.2">
      <c r="A27" s="85"/>
      <c r="B27" s="128"/>
      <c r="C27" s="7" t="s">
        <v>13</v>
      </c>
      <c r="D27" s="63"/>
      <c r="E27" s="63">
        <v>5</v>
      </c>
      <c r="F27" s="21">
        <f t="shared" si="0"/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s="8" customFormat="1" ht="22.5" x14ac:dyDescent="0.2">
      <c r="A28" s="55">
        <v>7</v>
      </c>
      <c r="B28" s="82" t="s">
        <v>14</v>
      </c>
      <c r="C28" s="7" t="s">
        <v>15</v>
      </c>
      <c r="D28" s="63"/>
      <c r="E28" s="63">
        <v>4</v>
      </c>
      <c r="F28" s="21">
        <f t="shared" si="0"/>
        <v>0</v>
      </c>
    </row>
    <row r="29" spans="1:71" ht="12.75" x14ac:dyDescent="0.2">
      <c r="A29" s="55">
        <v>8</v>
      </c>
      <c r="B29" s="82" t="s">
        <v>55</v>
      </c>
      <c r="C29" s="7" t="s">
        <v>56</v>
      </c>
      <c r="D29" s="63"/>
      <c r="E29" s="63">
        <v>1</v>
      </c>
      <c r="F29" s="21">
        <f t="shared" si="0"/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68.25" thickBot="1" x14ac:dyDescent="0.25">
      <c r="A30" s="56">
        <v>9</v>
      </c>
      <c r="B30" s="83" t="s">
        <v>16</v>
      </c>
      <c r="C30" s="57" t="s">
        <v>54</v>
      </c>
      <c r="D30" s="64"/>
      <c r="E30" s="64">
        <v>10</v>
      </c>
      <c r="F30" s="21">
        <f>D30*E30</f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s="4" customFormat="1" ht="16.5" thickBot="1" x14ac:dyDescent="0.25">
      <c r="A31" s="102" t="s">
        <v>83</v>
      </c>
      <c r="B31" s="103"/>
      <c r="C31" s="103"/>
      <c r="D31" s="103"/>
      <c r="E31" s="104"/>
      <c r="F31" s="22"/>
    </row>
    <row r="32" spans="1:71" ht="12.75" x14ac:dyDescent="0.2">
      <c r="A32" s="108">
        <v>1</v>
      </c>
      <c r="B32" s="105" t="s">
        <v>23</v>
      </c>
      <c r="C32" s="47" t="s">
        <v>69</v>
      </c>
      <c r="D32" s="79"/>
      <c r="E32" s="65">
        <v>1</v>
      </c>
      <c r="F32" s="21">
        <f t="shared" ref="F32:F45" si="2">D32*E32</f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2.75" x14ac:dyDescent="0.2">
      <c r="A33" s="109"/>
      <c r="B33" s="106"/>
      <c r="C33" s="7" t="s">
        <v>24</v>
      </c>
      <c r="D33" s="63"/>
      <c r="E33" s="67">
        <v>7</v>
      </c>
      <c r="F33" s="21">
        <f t="shared" si="2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2.75" x14ac:dyDescent="0.2">
      <c r="A34" s="109"/>
      <c r="B34" s="106"/>
      <c r="C34" s="7" t="s">
        <v>27</v>
      </c>
      <c r="D34" s="63"/>
      <c r="E34" s="67">
        <v>10</v>
      </c>
      <c r="F34" s="21">
        <f t="shared" si="2"/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12.75" x14ac:dyDescent="0.2">
      <c r="A35" s="109"/>
      <c r="B35" s="106"/>
      <c r="C35" s="7" t="s">
        <v>26</v>
      </c>
      <c r="D35" s="63"/>
      <c r="E35" s="67">
        <v>15</v>
      </c>
      <c r="F35" s="21">
        <f t="shared" si="2"/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ht="13.5" thickBot="1" x14ac:dyDescent="0.25">
      <c r="A36" s="110"/>
      <c r="B36" s="107"/>
      <c r="C36" s="50" t="s">
        <v>25</v>
      </c>
      <c r="D36" s="77"/>
      <c r="E36" s="66">
        <v>25</v>
      </c>
      <c r="F36" s="21">
        <f t="shared" si="2"/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s="8" customFormat="1" ht="22.5" x14ac:dyDescent="0.2">
      <c r="A37" s="108">
        <v>2</v>
      </c>
      <c r="B37" s="133" t="s">
        <v>28</v>
      </c>
      <c r="C37" s="47" t="s">
        <v>29</v>
      </c>
      <c r="D37" s="79"/>
      <c r="E37" s="68">
        <v>5</v>
      </c>
      <c r="F37" s="21">
        <f t="shared" si="2"/>
        <v>0</v>
      </c>
    </row>
    <row r="38" spans="1:71" ht="22.5" x14ac:dyDescent="0.2">
      <c r="A38" s="109"/>
      <c r="B38" s="128"/>
      <c r="C38" s="7" t="s">
        <v>30</v>
      </c>
      <c r="D38" s="63"/>
      <c r="E38" s="67">
        <v>10</v>
      </c>
      <c r="F38" s="21">
        <f t="shared" si="2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ht="23.25" thickBot="1" x14ac:dyDescent="0.25">
      <c r="A39" s="110"/>
      <c r="B39" s="132"/>
      <c r="C39" s="50" t="s">
        <v>31</v>
      </c>
      <c r="D39" s="77"/>
      <c r="E39" s="69">
        <v>15</v>
      </c>
      <c r="F39" s="21">
        <f t="shared" si="2"/>
        <v>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12.75" x14ac:dyDescent="0.2">
      <c r="A40" s="109">
        <v>3</v>
      </c>
      <c r="B40" s="128" t="s">
        <v>80</v>
      </c>
      <c r="C40" s="7" t="s">
        <v>32</v>
      </c>
      <c r="D40" s="63"/>
      <c r="E40" s="70">
        <v>15</v>
      </c>
      <c r="F40" s="21">
        <f t="shared" si="2"/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ht="13.5" thickBot="1" x14ac:dyDescent="0.25">
      <c r="A41" s="110"/>
      <c r="B41" s="132"/>
      <c r="C41" s="50" t="s">
        <v>33</v>
      </c>
      <c r="D41" s="77"/>
      <c r="E41" s="69">
        <v>25</v>
      </c>
      <c r="F41" s="21">
        <f t="shared" si="2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ht="22.5" x14ac:dyDescent="0.2">
      <c r="A42" s="108">
        <v>4</v>
      </c>
      <c r="B42" s="133" t="s">
        <v>34</v>
      </c>
      <c r="C42" s="47" t="s">
        <v>35</v>
      </c>
      <c r="D42" s="79"/>
      <c r="E42" s="71">
        <v>5</v>
      </c>
      <c r="F42" s="21">
        <f t="shared" si="2"/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2.75" x14ac:dyDescent="0.2">
      <c r="A43" s="109"/>
      <c r="B43" s="128"/>
      <c r="C43" s="7" t="s">
        <v>36</v>
      </c>
      <c r="D43" s="63"/>
      <c r="E43" s="70">
        <v>10</v>
      </c>
      <c r="F43" s="21">
        <f t="shared" si="2"/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ht="12.75" x14ac:dyDescent="0.2">
      <c r="A44" s="109"/>
      <c r="B44" s="128"/>
      <c r="C44" s="7" t="s">
        <v>37</v>
      </c>
      <c r="D44" s="63"/>
      <c r="E44" s="70">
        <v>20</v>
      </c>
      <c r="F44" s="21">
        <f t="shared" si="2"/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ht="13.5" thickBot="1" x14ac:dyDescent="0.25">
      <c r="A45" s="110"/>
      <c r="B45" s="132"/>
      <c r="C45" s="50" t="s">
        <v>38</v>
      </c>
      <c r="D45" s="77"/>
      <c r="E45" s="69">
        <v>28</v>
      </c>
      <c r="F45" s="21">
        <f t="shared" si="2"/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s="4" customFormat="1" ht="15.75" x14ac:dyDescent="0.2">
      <c r="A46" s="114" t="s">
        <v>84</v>
      </c>
      <c r="B46" s="115"/>
      <c r="C46" s="115"/>
      <c r="D46" s="115"/>
      <c r="E46" s="116"/>
      <c r="F46" s="22"/>
    </row>
    <row r="47" spans="1:71" ht="45" x14ac:dyDescent="0.2">
      <c r="A47" s="109">
        <v>1</v>
      </c>
      <c r="B47" s="128" t="s">
        <v>81</v>
      </c>
      <c r="C47" s="11" t="s">
        <v>70</v>
      </c>
      <c r="D47" s="78"/>
      <c r="E47" s="72">
        <v>2</v>
      </c>
      <c r="F47" s="21">
        <f>D47*E47</f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s="8" customFormat="1" ht="45.75" thickBot="1" x14ac:dyDescent="0.25">
      <c r="A48" s="110"/>
      <c r="B48" s="132"/>
      <c r="C48" s="50" t="s">
        <v>71</v>
      </c>
      <c r="D48" s="77"/>
      <c r="E48" s="66">
        <v>5</v>
      </c>
      <c r="F48" s="21">
        <f>D48*E48</f>
        <v>0</v>
      </c>
    </row>
    <row r="49" spans="1:71" ht="22.5" x14ac:dyDescent="0.2">
      <c r="A49" s="41">
        <v>2</v>
      </c>
      <c r="B49" s="51" t="s">
        <v>57</v>
      </c>
      <c r="C49" s="43" t="s">
        <v>58</v>
      </c>
      <c r="D49" s="44"/>
      <c r="E49" s="73">
        <v>10</v>
      </c>
      <c r="F49" s="21">
        <f>D49*E49</f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22.5" x14ac:dyDescent="0.2">
      <c r="A50" s="5">
        <v>3</v>
      </c>
      <c r="B50" s="12" t="s">
        <v>72</v>
      </c>
      <c r="C50" s="7" t="s">
        <v>22</v>
      </c>
      <c r="D50" s="37"/>
      <c r="E50" s="74">
        <v>5</v>
      </c>
      <c r="F50" s="21">
        <f>D50*E50</f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s="4" customFormat="1" ht="15.75" x14ac:dyDescent="0.2">
      <c r="A51" s="124" t="s">
        <v>85</v>
      </c>
      <c r="B51" s="125"/>
      <c r="C51" s="125"/>
      <c r="D51" s="125"/>
      <c r="E51" s="126"/>
      <c r="F51" s="22"/>
    </row>
    <row r="52" spans="1:71" ht="22.5" x14ac:dyDescent="0.2">
      <c r="A52" s="5">
        <v>1</v>
      </c>
      <c r="B52" s="6" t="s">
        <v>17</v>
      </c>
      <c r="C52" s="7" t="s">
        <v>73</v>
      </c>
      <c r="D52" s="37"/>
      <c r="E52" s="63">
        <v>10</v>
      </c>
      <c r="F52" s="21">
        <f>D52*E52</f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2.75" x14ac:dyDescent="0.2">
      <c r="A53" s="5">
        <f t="shared" si="1"/>
        <v>2</v>
      </c>
      <c r="B53" s="6" t="s">
        <v>18</v>
      </c>
      <c r="C53" s="7" t="s">
        <v>74</v>
      </c>
      <c r="D53" s="37"/>
      <c r="E53" s="63">
        <v>5</v>
      </c>
      <c r="F53" s="21">
        <f>D53*E53</f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s="8" customFormat="1" ht="45" x14ac:dyDescent="0.2">
      <c r="A54" s="5">
        <f t="shared" si="1"/>
        <v>3</v>
      </c>
      <c r="B54" s="6" t="s">
        <v>19</v>
      </c>
      <c r="C54" s="7" t="s">
        <v>20</v>
      </c>
      <c r="D54" s="37"/>
      <c r="E54" s="63">
        <v>5</v>
      </c>
      <c r="F54" s="21">
        <f>D54*E54</f>
        <v>0</v>
      </c>
    </row>
    <row r="55" spans="1:71" ht="22.5" x14ac:dyDescent="0.2">
      <c r="A55" s="5">
        <f t="shared" si="1"/>
        <v>4</v>
      </c>
      <c r="B55" s="9" t="s">
        <v>21</v>
      </c>
      <c r="C55" s="7" t="s">
        <v>75</v>
      </c>
      <c r="D55" s="37"/>
      <c r="E55" s="63">
        <v>5</v>
      </c>
      <c r="F55" s="21">
        <f>D55*E55</f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s="4" customFormat="1" ht="15.75" x14ac:dyDescent="0.2">
      <c r="A56" s="124" t="s">
        <v>86</v>
      </c>
      <c r="B56" s="125"/>
      <c r="C56" s="125"/>
      <c r="D56" s="125"/>
      <c r="E56" s="126"/>
      <c r="F56" s="22"/>
    </row>
    <row r="57" spans="1:71" ht="22.5" customHeight="1" x14ac:dyDescent="0.2">
      <c r="A57" s="84">
        <v>1</v>
      </c>
      <c r="B57" s="127" t="s">
        <v>59</v>
      </c>
      <c r="C57" s="94" t="s">
        <v>40</v>
      </c>
      <c r="D57" s="95"/>
      <c r="E57" s="97">
        <v>5</v>
      </c>
      <c r="F57" s="21">
        <f>D57*E57</f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22.5" customHeight="1" x14ac:dyDescent="0.2">
      <c r="A58" s="85"/>
      <c r="B58" s="128"/>
      <c r="C58" s="87"/>
      <c r="D58" s="89"/>
      <c r="E58" s="92"/>
      <c r="F58" s="2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ht="22.5" customHeight="1" x14ac:dyDescent="0.2">
      <c r="A59" s="130"/>
      <c r="B59" s="129"/>
      <c r="C59" s="88"/>
      <c r="D59" s="96"/>
      <c r="E59" s="98"/>
      <c r="F59" s="2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ht="22.5" customHeight="1" x14ac:dyDescent="0.2">
      <c r="A60" s="5">
        <v>2</v>
      </c>
      <c r="B60" s="12" t="s">
        <v>39</v>
      </c>
      <c r="C60" s="45" t="s">
        <v>62</v>
      </c>
      <c r="D60" s="52"/>
      <c r="E60" s="75">
        <v>5</v>
      </c>
      <c r="F60" s="21">
        <f>D60*E60</f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ht="22.5" customHeight="1" x14ac:dyDescent="0.2">
      <c r="A61" s="84">
        <v>3</v>
      </c>
      <c r="B61" s="99" t="s">
        <v>60</v>
      </c>
      <c r="C61" s="87" t="s">
        <v>61</v>
      </c>
      <c r="D61" s="89"/>
      <c r="E61" s="91">
        <v>5</v>
      </c>
      <c r="F61" s="21">
        <f>D61*E61</f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ht="22.5" customHeight="1" x14ac:dyDescent="0.2">
      <c r="A62" s="85"/>
      <c r="B62" s="100"/>
      <c r="C62" s="87"/>
      <c r="D62" s="89"/>
      <c r="E62" s="92"/>
      <c r="F62" s="2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ht="12.75" x14ac:dyDescent="0.2">
      <c r="A63" s="86"/>
      <c r="B63" s="101"/>
      <c r="C63" s="88"/>
      <c r="D63" s="90"/>
      <c r="E63" s="93"/>
      <c r="F63" s="2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ht="11.25" customHeight="1" x14ac:dyDescent="0.2">
      <c r="F64" s="23">
        <f>SUM(F20:F63)</f>
        <v>0</v>
      </c>
    </row>
    <row r="65" spans="2:6" ht="9.75" customHeight="1" x14ac:dyDescent="0.2">
      <c r="F65" s="54"/>
    </row>
    <row r="66" spans="2:6" ht="3" customHeight="1" x14ac:dyDescent="0.2">
      <c r="F66" s="54"/>
    </row>
    <row r="67" spans="2:6" ht="15.75" customHeight="1" thickBot="1" x14ac:dyDescent="0.25">
      <c r="B67" s="30" t="s">
        <v>49</v>
      </c>
      <c r="F67" s="54"/>
    </row>
    <row r="68" spans="2:6" ht="20.100000000000001" customHeight="1" thickBot="1" x14ac:dyDescent="0.25">
      <c r="B68" s="32" t="s">
        <v>50</v>
      </c>
      <c r="C68" s="34" t="s">
        <v>52</v>
      </c>
      <c r="D68" s="76" t="s">
        <v>51</v>
      </c>
      <c r="F68" s="54"/>
    </row>
    <row r="69" spans="2:6" ht="20.100000000000001" customHeight="1" x14ac:dyDescent="0.2">
      <c r="B69" s="31"/>
      <c r="C69" s="33"/>
      <c r="D69" s="35"/>
      <c r="F69" s="54"/>
    </row>
    <row r="70" spans="2:6" ht="20.100000000000001" customHeight="1" x14ac:dyDescent="0.2">
      <c r="B70" s="27"/>
      <c r="C70" s="28"/>
      <c r="D70" s="29"/>
      <c r="F70" s="54"/>
    </row>
    <row r="71" spans="2:6" ht="20.100000000000001" customHeight="1" x14ac:dyDescent="0.2">
      <c r="B71" s="27"/>
      <c r="C71" s="28"/>
      <c r="D71" s="29"/>
      <c r="F71" s="54"/>
    </row>
    <row r="72" spans="2:6" ht="20.100000000000001" customHeight="1" x14ac:dyDescent="0.2">
      <c r="B72" s="27"/>
      <c r="C72" s="28"/>
      <c r="D72" s="29"/>
      <c r="F72" s="54"/>
    </row>
    <row r="73" spans="2:6" ht="20.100000000000001" customHeight="1" x14ac:dyDescent="0.2">
      <c r="B73" s="27"/>
      <c r="C73" s="28"/>
      <c r="D73" s="29"/>
      <c r="F73" s="54"/>
    </row>
    <row r="74" spans="2:6" ht="20.100000000000001" customHeight="1" x14ac:dyDescent="0.2">
      <c r="B74" s="27"/>
      <c r="C74" s="28"/>
      <c r="D74" s="29"/>
      <c r="F74" s="54"/>
    </row>
    <row r="75" spans="2:6" ht="20.100000000000001" customHeight="1" x14ac:dyDescent="0.2">
      <c r="B75" s="27"/>
      <c r="C75" s="28"/>
      <c r="D75" s="29"/>
      <c r="F75" s="54"/>
    </row>
    <row r="76" spans="2:6" ht="20.100000000000001" customHeight="1" x14ac:dyDescent="0.2">
      <c r="B76" s="27"/>
      <c r="C76" s="28"/>
      <c r="D76" s="29"/>
      <c r="F76" s="54"/>
    </row>
    <row r="77" spans="2:6" ht="20.100000000000001" customHeight="1" x14ac:dyDescent="0.2">
      <c r="B77" s="27"/>
      <c r="C77" s="28"/>
      <c r="D77" s="29"/>
      <c r="F77" s="54"/>
    </row>
    <row r="78" spans="2:6" ht="20.100000000000001" customHeight="1" x14ac:dyDescent="0.2">
      <c r="B78" s="27"/>
      <c r="C78" s="28"/>
      <c r="D78" s="29"/>
      <c r="F78" s="54"/>
    </row>
    <row r="79" spans="2:6" ht="15" customHeight="1" x14ac:dyDescent="0.2">
      <c r="B79" s="27"/>
      <c r="C79" s="28"/>
      <c r="D79" s="29"/>
      <c r="F79" s="54"/>
    </row>
    <row r="80" spans="2:6" ht="15" customHeight="1" x14ac:dyDescent="0.2">
      <c r="B80" s="27"/>
      <c r="C80" s="28"/>
      <c r="D80" s="29"/>
      <c r="F80" s="54"/>
    </row>
    <row r="81" spans="1:6" ht="15" customHeight="1" x14ac:dyDescent="0.2">
      <c r="B81" s="27"/>
      <c r="C81" s="28"/>
      <c r="D81" s="29"/>
      <c r="F81" s="54"/>
    </row>
    <row r="82" spans="1:6" ht="15" customHeight="1" x14ac:dyDescent="0.2">
      <c r="B82" s="27"/>
      <c r="C82" s="28"/>
      <c r="D82" s="29"/>
      <c r="F82" s="54"/>
    </row>
    <row r="83" spans="1:6" ht="15" customHeight="1" x14ac:dyDescent="0.2">
      <c r="B83" s="27"/>
      <c r="C83" s="28"/>
      <c r="D83" s="29"/>
      <c r="F83" s="54"/>
    </row>
    <row r="84" spans="1:6" ht="15" customHeight="1" x14ac:dyDescent="0.2">
      <c r="B84" s="27"/>
      <c r="C84" s="28"/>
      <c r="D84" s="29"/>
      <c r="F84" s="54"/>
    </row>
    <row r="85" spans="1:6" ht="15" customHeight="1" x14ac:dyDescent="0.2">
      <c r="B85" s="27"/>
      <c r="C85" s="28"/>
      <c r="D85" s="29"/>
      <c r="F85" s="54"/>
    </row>
    <row r="86" spans="1:6" ht="15" customHeight="1" x14ac:dyDescent="0.2">
      <c r="B86" s="27"/>
      <c r="C86" s="28"/>
      <c r="D86" s="29"/>
      <c r="F86" s="54"/>
    </row>
    <row r="87" spans="1:6" ht="15" customHeight="1" x14ac:dyDescent="0.2">
      <c r="B87" s="27"/>
      <c r="C87" s="28"/>
      <c r="D87" s="29"/>
      <c r="F87" s="54"/>
    </row>
    <row r="88" spans="1:6" ht="15" customHeight="1" x14ac:dyDescent="0.2">
      <c r="B88" s="27"/>
      <c r="C88" s="28"/>
      <c r="D88" s="29"/>
      <c r="F88" s="54"/>
    </row>
    <row r="89" spans="1:6" ht="11.25" customHeight="1" x14ac:dyDescent="0.2">
      <c r="F89" s="54"/>
    </row>
    <row r="90" spans="1:6" ht="45.75" customHeight="1" x14ac:dyDescent="0.2">
      <c r="A90" s="131" t="s">
        <v>53</v>
      </c>
      <c r="B90" s="131"/>
      <c r="C90" s="131"/>
      <c r="D90" s="131"/>
      <c r="E90" s="131"/>
      <c r="F90" s="54"/>
    </row>
    <row r="91" spans="1:6" ht="37.35" customHeight="1" x14ac:dyDescent="0.2">
      <c r="F91" s="54"/>
    </row>
    <row r="92" spans="1:6" ht="37.35" customHeight="1" x14ac:dyDescent="0.2">
      <c r="F92" s="54"/>
    </row>
    <row r="93" spans="1:6" ht="37.35" customHeight="1" x14ac:dyDescent="0.2">
      <c r="F93" s="54"/>
    </row>
    <row r="94" spans="1:6" ht="37.35" customHeight="1" x14ac:dyDescent="0.2">
      <c r="F94" s="54"/>
    </row>
    <row r="95" spans="1:6" ht="37.35" customHeight="1" x14ac:dyDescent="0.2">
      <c r="F95" s="54"/>
    </row>
    <row r="96" spans="1:6" ht="37.35" customHeight="1" x14ac:dyDescent="0.2"/>
    <row r="97" ht="37.35" customHeight="1" x14ac:dyDescent="0.2"/>
    <row r="98" ht="37.35" customHeight="1" x14ac:dyDescent="0.2"/>
    <row r="99" ht="37.35" customHeight="1" x14ac:dyDescent="0.2"/>
    <row r="100" ht="37.35" customHeight="1" x14ac:dyDescent="0.2"/>
    <row r="101" ht="37.35" customHeight="1" x14ac:dyDescent="0.2"/>
    <row r="102" ht="37.35" customHeight="1" x14ac:dyDescent="0.2"/>
    <row r="103" ht="37.35" customHeight="1" x14ac:dyDescent="0.2"/>
    <row r="104" ht="37.35" customHeight="1" x14ac:dyDescent="0.2"/>
    <row r="105" ht="37.35" customHeight="1" x14ac:dyDescent="0.2"/>
    <row r="106" ht="37.35" customHeight="1" x14ac:dyDescent="0.2"/>
    <row r="107" ht="37.35" customHeight="1" x14ac:dyDescent="0.2"/>
    <row r="108" ht="37.35" customHeight="1" x14ac:dyDescent="0.2"/>
    <row r="109" ht="37.35" customHeight="1" x14ac:dyDescent="0.2"/>
    <row r="110" ht="37.35" customHeight="1" x14ac:dyDescent="0.2"/>
    <row r="111" ht="37.35" customHeight="1" x14ac:dyDescent="0.2"/>
    <row r="112" ht="37.35" customHeight="1" x14ac:dyDescent="0.2"/>
    <row r="113" ht="37.35" customHeight="1" x14ac:dyDescent="0.2"/>
    <row r="114" ht="37.35" customHeight="1" x14ac:dyDescent="0.2"/>
    <row r="115" ht="37.35" customHeight="1" x14ac:dyDescent="0.2"/>
    <row r="116" ht="37.35" customHeight="1" x14ac:dyDescent="0.2"/>
    <row r="117" ht="37.35" customHeight="1" x14ac:dyDescent="0.2"/>
    <row r="118" ht="37.35" customHeight="1" x14ac:dyDescent="0.2"/>
    <row r="119" ht="37.35" customHeight="1" x14ac:dyDescent="0.2"/>
    <row r="120" ht="37.35" customHeight="1" x14ac:dyDescent="0.2"/>
    <row r="121" ht="37.35" customHeight="1" x14ac:dyDescent="0.2"/>
    <row r="122" ht="37.35" customHeight="1" x14ac:dyDescent="0.2"/>
    <row r="123" ht="37.35" customHeight="1" x14ac:dyDescent="0.2"/>
    <row r="124" ht="37.35" customHeight="1" x14ac:dyDescent="0.2"/>
    <row r="125" ht="37.35" customHeight="1" x14ac:dyDescent="0.2"/>
    <row r="126" ht="37.35" customHeight="1" x14ac:dyDescent="0.2"/>
    <row r="127" ht="37.35" customHeight="1" x14ac:dyDescent="0.2"/>
    <row r="128" ht="37.35" customHeight="1" x14ac:dyDescent="0.2"/>
    <row r="129" ht="37.35" customHeight="1" x14ac:dyDescent="0.2"/>
    <row r="130" ht="37.35" customHeight="1" x14ac:dyDescent="0.2"/>
    <row r="131" ht="37.35" customHeight="1" x14ac:dyDescent="0.2"/>
    <row r="132" ht="37.35" customHeight="1" x14ac:dyDescent="0.2"/>
    <row r="133" ht="37.35" customHeight="1" x14ac:dyDescent="0.2"/>
    <row r="134" ht="37.35" customHeight="1" x14ac:dyDescent="0.2"/>
    <row r="135" ht="37.35" customHeight="1" x14ac:dyDescent="0.2"/>
    <row r="136" ht="37.35" customHeight="1" x14ac:dyDescent="0.2"/>
    <row r="137" ht="37.35" customHeight="1" x14ac:dyDescent="0.2"/>
    <row r="138" ht="37.35" customHeight="1" x14ac:dyDescent="0.2"/>
    <row r="139" ht="37.35" customHeight="1" x14ac:dyDescent="0.2"/>
    <row r="140" ht="37.35" customHeight="1" x14ac:dyDescent="0.2"/>
    <row r="141" ht="37.35" customHeight="1" x14ac:dyDescent="0.2"/>
    <row r="142" ht="37.35" customHeight="1" x14ac:dyDescent="0.2"/>
    <row r="143" ht="37.35" customHeight="1" x14ac:dyDescent="0.2"/>
    <row r="144" ht="37.35" customHeight="1" x14ac:dyDescent="0.2"/>
    <row r="145" ht="37.35" customHeight="1" x14ac:dyDescent="0.2"/>
    <row r="146" ht="37.35" customHeight="1" x14ac:dyDescent="0.2"/>
    <row r="147" ht="37.35" customHeight="1" x14ac:dyDescent="0.2"/>
    <row r="148" ht="37.35" customHeight="1" x14ac:dyDescent="0.2"/>
    <row r="149" ht="37.35" customHeight="1" x14ac:dyDescent="0.2"/>
    <row r="150" ht="37.35" customHeight="1" x14ac:dyDescent="0.2"/>
    <row r="151" ht="37.35" customHeight="1" x14ac:dyDescent="0.2"/>
    <row r="152" ht="37.35" customHeight="1" x14ac:dyDescent="0.2"/>
    <row r="153" ht="37.35" customHeight="1" x14ac:dyDescent="0.2"/>
    <row r="154" ht="37.35" customHeight="1" x14ac:dyDescent="0.2"/>
    <row r="155" ht="37.35" customHeight="1" x14ac:dyDescent="0.2"/>
    <row r="156" ht="37.35" customHeight="1" x14ac:dyDescent="0.2"/>
    <row r="157" ht="37.35" customHeight="1" x14ac:dyDescent="0.2"/>
    <row r="158" ht="37.35" customHeight="1" x14ac:dyDescent="0.2"/>
    <row r="159" ht="37.35" customHeight="1" x14ac:dyDescent="0.2"/>
    <row r="160" ht="37.35" customHeight="1" x14ac:dyDescent="0.2"/>
    <row r="161" ht="37.35" customHeight="1" x14ac:dyDescent="0.2"/>
    <row r="162" ht="37.35" customHeight="1" x14ac:dyDescent="0.2"/>
    <row r="163" ht="37.35" customHeight="1" x14ac:dyDescent="0.2"/>
    <row r="164" ht="37.35" customHeight="1" x14ac:dyDescent="0.2"/>
    <row r="165" ht="37.35" customHeight="1" x14ac:dyDescent="0.2"/>
    <row r="166" ht="37.35" customHeight="1" x14ac:dyDescent="0.2"/>
    <row r="167" ht="37.35" customHeight="1" x14ac:dyDescent="0.2"/>
    <row r="168" ht="37.35" customHeight="1" x14ac:dyDescent="0.2"/>
    <row r="169" ht="37.35" customHeight="1" x14ac:dyDescent="0.2"/>
    <row r="170" ht="37.35" customHeight="1" x14ac:dyDescent="0.2"/>
    <row r="171" ht="37.35" customHeight="1" x14ac:dyDescent="0.2"/>
    <row r="172" ht="37.35" customHeight="1" x14ac:dyDescent="0.2"/>
    <row r="173" ht="37.35" customHeight="1" x14ac:dyDescent="0.2"/>
    <row r="174" ht="37.35" customHeight="1" x14ac:dyDescent="0.2"/>
    <row r="175" ht="37.35" customHeight="1" x14ac:dyDescent="0.2"/>
    <row r="176" ht="37.35" customHeight="1" x14ac:dyDescent="0.2"/>
    <row r="177" ht="37.35" customHeight="1" x14ac:dyDescent="0.2"/>
    <row r="178" ht="37.35" customHeight="1" x14ac:dyDescent="0.2"/>
    <row r="179" ht="37.35" customHeight="1" x14ac:dyDescent="0.2"/>
    <row r="180" ht="37.35" customHeight="1" x14ac:dyDescent="0.2"/>
    <row r="181" ht="37.35" customHeight="1" x14ac:dyDescent="0.2"/>
    <row r="182" ht="37.35" customHeight="1" x14ac:dyDescent="0.2"/>
    <row r="183" ht="37.35" customHeight="1" x14ac:dyDescent="0.2"/>
    <row r="184" ht="37.35" customHeight="1" x14ac:dyDescent="0.2"/>
    <row r="185" ht="37.35" customHeight="1" x14ac:dyDescent="0.2"/>
    <row r="186" ht="37.35" customHeight="1" x14ac:dyDescent="0.2"/>
    <row r="187" ht="37.35" customHeight="1" x14ac:dyDescent="0.2"/>
    <row r="188" ht="37.35" customHeight="1" x14ac:dyDescent="0.2"/>
    <row r="189" ht="37.35" customHeight="1" x14ac:dyDescent="0.2"/>
    <row r="190" ht="37.35" customHeight="1" x14ac:dyDescent="0.2"/>
    <row r="191" ht="37.35" customHeight="1" x14ac:dyDescent="0.2"/>
    <row r="192" ht="37.35" customHeight="1" x14ac:dyDescent="0.2"/>
    <row r="193" ht="37.35" customHeight="1" x14ac:dyDescent="0.2"/>
    <row r="194" ht="37.35" customHeight="1" x14ac:dyDescent="0.2"/>
    <row r="195" ht="37.35" customHeight="1" x14ac:dyDescent="0.2"/>
    <row r="196" ht="37.35" customHeight="1" x14ac:dyDescent="0.2"/>
    <row r="197" ht="37.35" customHeight="1" x14ac:dyDescent="0.2"/>
    <row r="198" ht="37.35" customHeight="1" x14ac:dyDescent="0.2"/>
    <row r="199" ht="37.35" customHeight="1" x14ac:dyDescent="0.2"/>
    <row r="200" ht="37.35" customHeight="1" x14ac:dyDescent="0.2"/>
    <row r="201" ht="37.35" customHeight="1" x14ac:dyDescent="0.2"/>
    <row r="202" ht="37.35" customHeight="1" x14ac:dyDescent="0.2"/>
    <row r="203" ht="37.35" customHeight="1" x14ac:dyDescent="0.2"/>
    <row r="204" ht="37.35" customHeight="1" x14ac:dyDescent="0.2"/>
    <row r="205" ht="37.35" customHeight="1" x14ac:dyDescent="0.2"/>
    <row r="206" ht="37.35" customHeight="1" x14ac:dyDescent="0.2"/>
    <row r="207" ht="37.35" customHeight="1" x14ac:dyDescent="0.2"/>
    <row r="208" ht="37.35" customHeight="1" x14ac:dyDescent="0.2"/>
    <row r="209" ht="37.35" customHeight="1" x14ac:dyDescent="0.2"/>
    <row r="210" ht="37.35" customHeight="1" x14ac:dyDescent="0.2"/>
    <row r="211" ht="37.35" customHeight="1" x14ac:dyDescent="0.2"/>
    <row r="212" ht="37.35" customHeight="1" x14ac:dyDescent="0.2"/>
    <row r="213" ht="37.35" customHeight="1" x14ac:dyDescent="0.2"/>
    <row r="214" ht="37.35" customHeight="1" x14ac:dyDescent="0.2"/>
    <row r="215" ht="37.35" customHeight="1" x14ac:dyDescent="0.2"/>
    <row r="216" ht="37.35" customHeight="1" x14ac:dyDescent="0.2"/>
    <row r="217" ht="37.35" customHeight="1" x14ac:dyDescent="0.2"/>
    <row r="218" ht="37.35" customHeight="1" x14ac:dyDescent="0.2"/>
    <row r="219" ht="37.35" customHeight="1" x14ac:dyDescent="0.2"/>
    <row r="220" ht="37.35" customHeight="1" x14ac:dyDescent="0.2"/>
    <row r="221" ht="37.35" customHeight="1" x14ac:dyDescent="0.2"/>
    <row r="222" ht="37.35" customHeight="1" x14ac:dyDescent="0.2"/>
    <row r="223" ht="37.35" customHeight="1" x14ac:dyDescent="0.2"/>
    <row r="224" ht="37.35" customHeight="1" x14ac:dyDescent="0.2"/>
    <row r="225" ht="37.35" customHeight="1" x14ac:dyDescent="0.2"/>
    <row r="226" ht="37.35" customHeight="1" x14ac:dyDescent="0.2"/>
    <row r="227" ht="37.35" customHeight="1" x14ac:dyDescent="0.2"/>
    <row r="228" ht="37.35" customHeight="1" x14ac:dyDescent="0.2"/>
    <row r="229" ht="37.35" customHeight="1" x14ac:dyDescent="0.2"/>
    <row r="230" ht="37.35" customHeight="1" x14ac:dyDescent="0.2"/>
    <row r="231" ht="37.35" customHeight="1" x14ac:dyDescent="0.2"/>
    <row r="232" ht="37.35" customHeight="1" x14ac:dyDescent="0.2"/>
    <row r="233" ht="37.35" customHeight="1" x14ac:dyDescent="0.2"/>
    <row r="234" ht="37.35" customHeight="1" x14ac:dyDescent="0.2"/>
    <row r="235" ht="37.35" customHeight="1" x14ac:dyDescent="0.2"/>
    <row r="236" ht="37.35" customHeight="1" x14ac:dyDescent="0.2"/>
    <row r="237" ht="37.35" customHeight="1" x14ac:dyDescent="0.2"/>
    <row r="238" ht="37.35" customHeight="1" x14ac:dyDescent="0.2"/>
    <row r="239" ht="37.35" customHeight="1" x14ac:dyDescent="0.2"/>
    <row r="240" ht="37.35" customHeight="1" x14ac:dyDescent="0.2"/>
  </sheetData>
  <sheetProtection algorithmName="SHA-512" hashValue="I3yX6fI9wpXH53Ldt38xkLKMVP/PIbR5qY9+BbhR899+h5Csg/gCieJZCk3tp0VzxPhyMfavau9v4+jk55Krew==" saltValue="tZHBbxGwqOepBT7ozeby7Q==" spinCount="100000" sheet="1" objects="1" scenarios="1"/>
  <mergeCells count="36">
    <mergeCell ref="A56:E56"/>
    <mergeCell ref="B57:B59"/>
    <mergeCell ref="A57:A59"/>
    <mergeCell ref="A90:E90"/>
    <mergeCell ref="B25:B27"/>
    <mergeCell ref="A25:A27"/>
    <mergeCell ref="A51:E51"/>
    <mergeCell ref="A46:E46"/>
    <mergeCell ref="B47:B48"/>
    <mergeCell ref="A47:A48"/>
    <mergeCell ref="A37:A39"/>
    <mergeCell ref="B40:B41"/>
    <mergeCell ref="A40:A41"/>
    <mergeCell ref="B42:B45"/>
    <mergeCell ref="A42:A45"/>
    <mergeCell ref="B37:B39"/>
    <mergeCell ref="A31:E31"/>
    <mergeCell ref="B32:B36"/>
    <mergeCell ref="A32:A36"/>
    <mergeCell ref="A1:E1"/>
    <mergeCell ref="A18:B18"/>
    <mergeCell ref="A19:E19"/>
    <mergeCell ref="D8:E8"/>
    <mergeCell ref="D9:E10"/>
    <mergeCell ref="B3:D3"/>
    <mergeCell ref="B4:D4"/>
    <mergeCell ref="B5:D5"/>
    <mergeCell ref="B6:D6"/>
    <mergeCell ref="A61:A63"/>
    <mergeCell ref="C61:C63"/>
    <mergeCell ref="D61:D63"/>
    <mergeCell ref="E61:E63"/>
    <mergeCell ref="C57:C59"/>
    <mergeCell ref="D57:D59"/>
    <mergeCell ref="E57:E59"/>
    <mergeCell ref="B61:B63"/>
  </mergeCells>
  <phoneticPr fontId="10" type="noConversion"/>
  <conditionalFormatting sqref="D9:E10">
    <cfRule type="cellIs" dxfId="3" priority="1" stopIfTrue="1" operator="between">
      <formula>120</formula>
      <formula>350</formula>
    </cfRule>
    <cfRule type="cellIs" dxfId="2" priority="2" stopIfTrue="1" operator="lessThan">
      <formula>120</formula>
    </cfRule>
    <cfRule type="cellIs" dxfId="1" priority="3" stopIfTrue="1" operator="between">
      <formula>251</formula>
      <formula>350</formula>
    </cfRule>
    <cfRule type="cellIs" dxfId="0" priority="4" stopIfTrue="1" operator="greaterThan">
      <formula>350</formula>
    </cfRule>
  </conditionalFormatting>
  <pageMargins left="3.937007874015748E-2" right="3.937007874015748E-2" top="3.937007874015748E-2" bottom="3.937007874015748E-2" header="3.937007874015748E-2" footer="3.937007874015748E-2"/>
  <pageSetup paperSize="9" scale="90" fitToHeight="0" orientation="landscape" useFirstPageNumber="1" horizontalDpi="300" verticalDpi="300" r:id="rId1"/>
  <headerFooter scaleWithDoc="0"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0000000}">
          <x14:formula1>
            <xm:f>'Base de Dados'!$B$1:$B$3</xm:f>
          </x14:formula1>
          <xm:sqref>D20</xm:sqref>
        </x14:dataValidation>
        <x14:dataValidation type="list" allowBlank="1" showInputMessage="1" showErrorMessage="1" xr:uid="{00000000-0002-0000-0000-000001000000}">
          <x14:formula1>
            <xm:f>'Base de Dados'!$C$1:$C$3</xm:f>
          </x14:formula1>
          <xm:sqref>D21</xm:sqref>
        </x14:dataValidation>
        <x14:dataValidation type="list" allowBlank="1" showInputMessage="1" showErrorMessage="1" xr:uid="{00000000-0002-0000-0000-000002000000}">
          <x14:formula1>
            <xm:f>'Base de Dados'!$D$1:$D$3</xm:f>
          </x14:formula1>
          <xm:sqref>D22</xm:sqref>
        </x14:dataValidation>
        <x14:dataValidation type="list" allowBlank="1" showInputMessage="1" showErrorMessage="1" xr:uid="{00000000-0002-0000-0000-000003000000}">
          <x14:formula1>
            <xm:f>'Base de Dados'!$E$1:$E$3</xm:f>
          </x14:formula1>
          <xm:sqref>D23</xm:sqref>
        </x14:dataValidation>
        <x14:dataValidation type="list" allowBlank="1" showInputMessage="1" showErrorMessage="1" xr:uid="{00000000-0002-0000-0000-000004000000}">
          <x14:formula1>
            <xm:f>'Base de Dados'!$A$1:$A$7</xm:f>
          </x14:formula1>
          <xm:sqref>D30 D52 D55</xm:sqref>
        </x14:dataValidation>
        <x14:dataValidation type="list" allowBlank="1" showInputMessage="1" showErrorMessage="1" xr:uid="{00000000-0002-0000-0000-000005000000}">
          <x14:formula1>
            <xm:f>'Base de Dados'!$A$1:$A$3</xm:f>
          </x14:formula1>
          <xm:sqref>D29 D24:D27 D32:D45</xm:sqref>
        </x14:dataValidation>
        <x14:dataValidation type="list" allowBlank="1" showInputMessage="1" showErrorMessage="1" xr:uid="{00000000-0002-0000-0000-000006000000}">
          <x14:formula1>
            <xm:f>'Base de Dados'!$A$2:$A$5</xm:f>
          </x14:formula1>
          <xm:sqref>D48 D50</xm:sqref>
        </x14:dataValidation>
        <x14:dataValidation type="list" allowBlank="1" showInputMessage="1" showErrorMessage="1" xr:uid="{00000000-0002-0000-0000-000008000000}">
          <x14:formula1>
            <xm:f>'Base de Dados'!$A$2:$A$3</xm:f>
          </x14:formula1>
          <xm:sqref>D47 D57:D61</xm:sqref>
        </x14:dataValidation>
        <x14:dataValidation type="list" allowBlank="1" showInputMessage="1" showErrorMessage="1" xr:uid="{00000000-0002-0000-0000-000009000000}">
          <x14:formula1>
            <xm:f>'Base de Dados'!$A$2:$A$7</xm:f>
          </x14:formula1>
          <xm:sqref>D49</xm:sqref>
        </x14:dataValidation>
        <x14:dataValidation type="list" allowBlank="1" showInputMessage="1" showErrorMessage="1" xr:uid="{00000000-0002-0000-0000-00000B000000}">
          <x14:formula1>
            <xm:f>'Base de Dados'!$A$1:$A$6</xm:f>
          </x14:formula1>
          <xm:sqref>D28</xm:sqref>
        </x14:dataValidation>
        <x14:dataValidation type="list" allowBlank="1" showInputMessage="1" showErrorMessage="1" xr:uid="{BB8A1C5A-E8F8-4175-9637-FB7E280BF686}">
          <x14:formula1>
            <xm:f>'Base de Dados'!$A$1:$A$5</xm:f>
          </x14:formula1>
          <xm:sqref>D53 D54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7"/>
  <sheetViews>
    <sheetView workbookViewId="0">
      <selection activeCell="F26" sqref="F26"/>
    </sheetView>
  </sheetViews>
  <sheetFormatPr defaultRowHeight="12.75" x14ac:dyDescent="0.2"/>
  <sheetData>
    <row r="2" spans="1:8" x14ac:dyDescent="0.2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x14ac:dyDescent="0.2">
      <c r="A3">
        <v>1</v>
      </c>
      <c r="B3">
        <v>3</v>
      </c>
      <c r="C3">
        <v>7</v>
      </c>
      <c r="D3">
        <v>10</v>
      </c>
      <c r="E3">
        <v>20</v>
      </c>
      <c r="F3">
        <v>5</v>
      </c>
      <c r="G3">
        <v>15</v>
      </c>
      <c r="H3">
        <v>8</v>
      </c>
    </row>
    <row r="4" spans="1:8" x14ac:dyDescent="0.2">
      <c r="A4">
        <v>2</v>
      </c>
    </row>
    <row r="5" spans="1:8" x14ac:dyDescent="0.2">
      <c r="A5">
        <v>3</v>
      </c>
    </row>
    <row r="6" spans="1:8" x14ac:dyDescent="0.2">
      <c r="A6">
        <v>4</v>
      </c>
    </row>
    <row r="7" spans="1:8" x14ac:dyDescent="0.2">
      <c r="A7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0"/>
  <sheetViews>
    <sheetView showGridLines="0" showRowColHeaders="0" workbookViewId="0">
      <selection sqref="A1:H1"/>
    </sheetView>
  </sheetViews>
  <sheetFormatPr defaultColWidth="7.85546875" defaultRowHeight="12.75" x14ac:dyDescent="0.2"/>
  <cols>
    <col min="1" max="1" width="20.5703125" style="10" bestFit="1" customWidth="1"/>
    <col min="2" max="3" width="7.85546875" style="10"/>
    <col min="4" max="4" width="23.85546875" style="10" bestFit="1" customWidth="1"/>
    <col min="5" max="5" width="4" style="10" bestFit="1" customWidth="1"/>
    <col min="6" max="6" width="7.85546875" style="10"/>
    <col min="7" max="7" width="24" style="10" bestFit="1" customWidth="1"/>
    <col min="8" max="16384" width="7.85546875" style="10"/>
  </cols>
  <sheetData>
    <row r="1" spans="1:15" ht="16.5" thickBot="1" x14ac:dyDescent="0.25">
      <c r="A1" s="102" t="str">
        <f>'Planilha de Pontuação'!$A$19:$E$19</f>
        <v>A- POSICIONAMENTO ESTRATÉGICO</v>
      </c>
      <c r="B1" s="103"/>
      <c r="C1" s="103"/>
      <c r="D1" s="103"/>
      <c r="E1" s="103"/>
      <c r="F1" s="103"/>
      <c r="G1" s="103"/>
      <c r="H1" s="104"/>
    </row>
    <row r="2" spans="1:15" ht="15" customHeight="1" thickBot="1" x14ac:dyDescent="0.25">
      <c r="A2" s="24" t="s">
        <v>47</v>
      </c>
      <c r="B2" s="25">
        <v>107</v>
      </c>
      <c r="C2" s="25"/>
      <c r="D2" s="25" t="s">
        <v>82</v>
      </c>
      <c r="E2" s="25">
        <f>SUM('Planilha de Pontuação'!$F$20:$F$30)</f>
        <v>0</v>
      </c>
      <c r="F2" s="25"/>
      <c r="G2" s="25" t="s">
        <v>48</v>
      </c>
      <c r="H2" s="26">
        <f>E2/B2</f>
        <v>0</v>
      </c>
      <c r="K2" s="38"/>
      <c r="L2" s="40"/>
      <c r="M2" s="40"/>
      <c r="N2" s="40"/>
      <c r="O2" s="40"/>
    </row>
    <row r="3" spans="1:15" ht="13.5" thickBot="1" x14ac:dyDescent="0.25">
      <c r="K3" s="38"/>
      <c r="L3" s="40"/>
      <c r="M3" s="40"/>
      <c r="N3" s="40"/>
      <c r="O3" s="40"/>
    </row>
    <row r="4" spans="1:15" s="4" customFormat="1" ht="15.75" customHeight="1" thickBot="1" x14ac:dyDescent="0.25">
      <c r="A4" s="102" t="str">
        <f>'Planilha de Pontuação'!$A$31:$E$31</f>
        <v>B - IMPORTÂNCIA DO EVENTO</v>
      </c>
      <c r="B4" s="103"/>
      <c r="C4" s="103"/>
      <c r="D4" s="103"/>
      <c r="E4" s="103"/>
      <c r="F4" s="103"/>
      <c r="G4" s="103"/>
      <c r="H4" s="104"/>
      <c r="K4" s="39"/>
      <c r="O4" s="40"/>
    </row>
    <row r="5" spans="1:15" ht="13.5" thickBot="1" x14ac:dyDescent="0.25">
      <c r="A5" s="24" t="s">
        <v>47</v>
      </c>
      <c r="B5" s="25">
        <v>90</v>
      </c>
      <c r="C5" s="25"/>
      <c r="D5" s="25" t="s">
        <v>82</v>
      </c>
      <c r="E5" s="25">
        <f>SUM('Planilha de Pontuação'!$F$32:$F$45)</f>
        <v>0</v>
      </c>
      <c r="F5" s="25"/>
      <c r="G5" s="25" t="s">
        <v>48</v>
      </c>
      <c r="H5" s="26">
        <f>E5/B5</f>
        <v>0</v>
      </c>
      <c r="K5" s="38"/>
      <c r="L5" s="40"/>
      <c r="M5" s="40"/>
      <c r="N5" s="40"/>
      <c r="O5" s="40"/>
    </row>
    <row r="6" spans="1:15" ht="13.5" thickBot="1" x14ac:dyDescent="0.25">
      <c r="K6" s="38"/>
      <c r="L6" s="40"/>
      <c r="M6" s="40"/>
      <c r="N6" s="40"/>
      <c r="O6" s="40"/>
    </row>
    <row r="7" spans="1:15" s="4" customFormat="1" ht="15.75" customHeight="1" thickBot="1" x14ac:dyDescent="0.25">
      <c r="A7" s="102" t="str">
        <f>'Planilha de Pontuação'!A46:E46</f>
        <v>C - REPERCUSSÃOE IMAGEM</v>
      </c>
      <c r="B7" s="103"/>
      <c r="C7" s="103"/>
      <c r="D7" s="103"/>
      <c r="E7" s="103"/>
      <c r="F7" s="103"/>
      <c r="G7" s="103"/>
      <c r="H7" s="104"/>
    </row>
    <row r="8" spans="1:15" ht="15" customHeight="1" thickBot="1" x14ac:dyDescent="0.25">
      <c r="A8" s="24" t="s">
        <v>47</v>
      </c>
      <c r="B8" s="25">
        <v>80</v>
      </c>
      <c r="C8" s="53" t="s">
        <v>67</v>
      </c>
      <c r="D8" s="25" t="s">
        <v>82</v>
      </c>
      <c r="E8" s="25">
        <f>SUM('Planilha de Pontuação'!$F$47:$F$50)</f>
        <v>0</v>
      </c>
      <c r="F8" s="25"/>
      <c r="G8" s="25" t="s">
        <v>48</v>
      </c>
      <c r="H8" s="26">
        <f>E8/B8</f>
        <v>0</v>
      </c>
    </row>
    <row r="9" spans="1:15" ht="15" customHeight="1" thickBot="1" x14ac:dyDescent="0.25"/>
    <row r="10" spans="1:15" s="4" customFormat="1" ht="15.75" customHeight="1" thickBot="1" x14ac:dyDescent="0.25">
      <c r="A10" s="102" t="str">
        <f>'Planilha de Pontuação'!A51:E51</f>
        <v>D - REPRESENTATIVIDADE PARA O DESENVOLVIMENTO TURÍSTICO DE PONTA GROSSA</v>
      </c>
      <c r="B10" s="103"/>
      <c r="C10" s="103"/>
      <c r="D10" s="103"/>
      <c r="E10" s="103"/>
      <c r="F10" s="103"/>
      <c r="G10" s="103"/>
      <c r="H10" s="104"/>
    </row>
    <row r="11" spans="1:15" ht="13.5" thickBot="1" x14ac:dyDescent="0.25">
      <c r="A11" s="24" t="s">
        <v>47</v>
      </c>
      <c r="B11" s="25">
        <v>105</v>
      </c>
      <c r="C11" s="25"/>
      <c r="D11" s="25" t="s">
        <v>82</v>
      </c>
      <c r="E11" s="25">
        <f>SUM('Planilha de Pontuação'!$F$52:$F$55)</f>
        <v>0</v>
      </c>
      <c r="F11" s="25"/>
      <c r="G11" s="25" t="s">
        <v>48</v>
      </c>
      <c r="H11" s="26">
        <f>E11/B11</f>
        <v>0</v>
      </c>
    </row>
    <row r="12" spans="1:15" ht="13.5" thickBot="1" x14ac:dyDescent="0.25"/>
    <row r="13" spans="1:15" s="4" customFormat="1" ht="15.75" customHeight="1" thickBot="1" x14ac:dyDescent="0.25">
      <c r="A13" s="102" t="str">
        <f>'Planilha de Pontuação'!A56:E56</f>
        <v>E - SUSTENTABILIDADE E ASPECTOS SOCIAIS DO TURISMO</v>
      </c>
      <c r="B13" s="103"/>
      <c r="C13" s="103"/>
      <c r="D13" s="103"/>
      <c r="E13" s="103"/>
      <c r="F13" s="103"/>
      <c r="G13" s="103"/>
      <c r="H13" s="104"/>
    </row>
    <row r="14" spans="1:15" ht="13.5" thickBot="1" x14ac:dyDescent="0.25">
      <c r="A14" s="24" t="s">
        <v>47</v>
      </c>
      <c r="B14" s="25">
        <v>18</v>
      </c>
      <c r="C14" s="25"/>
      <c r="D14" s="25" t="s">
        <v>82</v>
      </c>
      <c r="E14" s="25">
        <f>SUM('Planilha de Pontuação'!$F$57:$F$63)</f>
        <v>0</v>
      </c>
      <c r="F14" s="25"/>
      <c r="G14" s="25" t="s">
        <v>48</v>
      </c>
      <c r="H14" s="26">
        <f>E14/B14</f>
        <v>0</v>
      </c>
    </row>
    <row r="20" ht="26.45" customHeight="1" x14ac:dyDescent="0.2"/>
    <row r="21" ht="38.25" customHeight="1" x14ac:dyDescent="0.2"/>
    <row r="29" ht="27.4" customHeight="1" x14ac:dyDescent="0.2"/>
    <row r="30" ht="39.75" customHeight="1" x14ac:dyDescent="0.2"/>
  </sheetData>
  <sheetProtection selectLockedCells="1"/>
  <mergeCells count="5">
    <mergeCell ref="A13:H13"/>
    <mergeCell ref="A1:H1"/>
    <mergeCell ref="A4:H4"/>
    <mergeCell ref="A10:H10"/>
    <mergeCell ref="A7:H7"/>
  </mergeCells>
  <phoneticPr fontId="10" type="noConversion"/>
  <pageMargins left="0.78749999999999998" right="0.78749999999999998" top="1.0527777777777778" bottom="1.0527777777777778" header="0.78749999999999998" footer="0.78749999999999998"/>
  <pageSetup paperSize="9" scale="83" firstPageNumber="0" orientation="portrait" horizontalDpi="300" verticalDpi="300" r:id="rId1"/>
  <headerFooter alignWithMargins="0">
    <oddHeader>&amp;C&amp;"Times New Roman,Regular"&amp;12&amp;A</oddHeader>
    <oddFooter>&amp;C&amp;"Times New Roman,Regular"&amp;12Página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F442315A2F59489A984DB7EEC82E62" ma:contentTypeVersion="10" ma:contentTypeDescription="Crie um novo documento." ma:contentTypeScope="" ma:versionID="cd3244a379b77d4badd79318e566396b">
  <xsd:schema xmlns:xsd="http://www.w3.org/2001/XMLSchema" xmlns:xs="http://www.w3.org/2001/XMLSchema" xmlns:p="http://schemas.microsoft.com/office/2006/metadata/properties" xmlns:ns3="94b3a212-c410-4f25-a14f-accb14ab5a5d" xmlns:ns4="14db4acc-f469-4a08-b04e-8ed515bef0f2" targetNamespace="http://schemas.microsoft.com/office/2006/metadata/properties" ma:root="true" ma:fieldsID="3cfd075f8886929179a819291685b32c" ns3:_="" ns4:_="">
    <xsd:import namespace="94b3a212-c410-4f25-a14f-accb14ab5a5d"/>
    <xsd:import namespace="14db4acc-f469-4a08-b04e-8ed515bef0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3a212-c410-4f25-a14f-accb14ab5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b4acc-f469-4a08-b04e-8ed515bef0f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4D5ECB-1BFF-47E1-BD4A-64ED0E9DBC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E53E7D-AA11-4AB1-BA24-0E98AAC05E8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94b3a212-c410-4f25-a14f-accb14ab5a5d"/>
    <ds:schemaRef ds:uri="14db4acc-f469-4a08-b04e-8ed515bef0f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101DB5-C39D-4ECF-9AAB-2755B9006F06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de Pontuação</vt:lpstr>
      <vt:lpstr>Base de Dados</vt:lpstr>
      <vt:lpstr>Resumo dos Pontos</vt:lpstr>
      <vt:lpstr>'Planilha de Pontuação'!Area_de_impressao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 claudio</cp:lastModifiedBy>
  <cp:lastPrinted>2016-08-10T18:04:37Z</cp:lastPrinted>
  <dcterms:created xsi:type="dcterms:W3CDTF">2014-03-30T13:28:17Z</dcterms:created>
  <dcterms:modified xsi:type="dcterms:W3CDTF">2023-11-07T18:05:40Z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0x010100F0F442315A2F59489A984DB7EEC82E62</vt:lpwstr>
  </property>
</Properties>
</file>